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9020" windowHeight="11892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40" i="1" l="1"/>
  <c r="J40" i="1" s="1"/>
  <c r="I38" i="1" l="1"/>
  <c r="F38" i="1"/>
  <c r="I37" i="1"/>
  <c r="F37" i="1"/>
  <c r="I36" i="1"/>
  <c r="F36" i="1"/>
  <c r="I35" i="1"/>
  <c r="F35" i="1"/>
  <c r="I34" i="1"/>
  <c r="F34" i="1"/>
  <c r="I33" i="1"/>
  <c r="F33" i="1"/>
  <c r="J33" i="1" s="1"/>
  <c r="I32" i="1"/>
  <c r="F32" i="1"/>
  <c r="I30" i="1"/>
  <c r="F30" i="1"/>
  <c r="I29" i="1"/>
  <c r="F29" i="1"/>
  <c r="I28" i="1"/>
  <c r="F28" i="1"/>
  <c r="I27" i="1"/>
  <c r="F27" i="1"/>
  <c r="I26" i="1"/>
  <c r="J26" i="1" s="1"/>
  <c r="F26" i="1"/>
  <c r="I25" i="1"/>
  <c r="F25" i="1"/>
  <c r="I24" i="1"/>
  <c r="F24" i="1"/>
  <c r="I23" i="1"/>
  <c r="F23" i="1"/>
  <c r="I22" i="1"/>
  <c r="J22" i="1" s="1"/>
  <c r="F22" i="1"/>
  <c r="I21" i="1"/>
  <c r="F21" i="1"/>
  <c r="I20" i="1"/>
  <c r="F20" i="1"/>
  <c r="I18" i="1"/>
  <c r="F18" i="1"/>
  <c r="I17" i="1"/>
  <c r="F17" i="1"/>
  <c r="I16" i="1"/>
  <c r="F16" i="1"/>
  <c r="I15" i="1"/>
  <c r="J15" i="1" s="1"/>
  <c r="F15" i="1"/>
  <c r="I14" i="1"/>
  <c r="F14" i="1"/>
  <c r="I13" i="1"/>
  <c r="J13" i="1" s="1"/>
  <c r="F13" i="1"/>
  <c r="I12" i="1"/>
  <c r="F12" i="1"/>
  <c r="I11" i="1"/>
  <c r="J11" i="1" s="1"/>
  <c r="F11" i="1"/>
  <c r="I10" i="1"/>
  <c r="F10" i="1"/>
  <c r="I9" i="1"/>
  <c r="F9" i="1"/>
  <c r="I8" i="1"/>
  <c r="F8" i="1"/>
  <c r="F41" i="1" s="1"/>
  <c r="I41" i="1" l="1"/>
  <c r="J16" i="1"/>
  <c r="J35" i="1"/>
  <c r="J37" i="1"/>
  <c r="J9" i="1"/>
  <c r="J12" i="1"/>
  <c r="J18" i="1"/>
  <c r="J23" i="1"/>
  <c r="J25" i="1"/>
  <c r="J38" i="1"/>
  <c r="J10" i="1"/>
  <c r="J17" i="1"/>
  <c r="J27" i="1"/>
  <c r="J29" i="1"/>
  <c r="J32" i="1"/>
  <c r="J14" i="1"/>
  <c r="J24" i="1"/>
  <c r="J34" i="1"/>
  <c r="J36" i="1"/>
  <c r="J8" i="1"/>
  <c r="J20" i="1"/>
  <c r="F42" i="1"/>
  <c r="J21" i="1"/>
  <c r="J28" i="1"/>
  <c r="J30" i="1"/>
  <c r="I42" i="1"/>
  <c r="J41" i="1" l="1"/>
  <c r="J42" i="1"/>
</calcChain>
</file>

<file path=xl/sharedStrings.xml><?xml version="1.0" encoding="utf-8"?>
<sst xmlns="http://schemas.openxmlformats.org/spreadsheetml/2006/main" count="106" uniqueCount="74">
  <si>
    <t>ZŠ Slovan - návrh LAN/WAN/WiFi</t>
  </si>
  <si>
    <t>Strukturovaná kabeláž - LAN/WAN/WiFi</t>
  </si>
  <si>
    <t>Materiál</t>
  </si>
  <si>
    <t>Instalace</t>
  </si>
  <si>
    <t>MJ</t>
  </si>
  <si>
    <t>Množství</t>
  </si>
  <si>
    <t>Cena/MJ</t>
  </si>
  <si>
    <t>Cena bez DPH</t>
  </si>
  <si>
    <t>Cena celkem</t>
  </si>
  <si>
    <t>Datový rozvaděč DR1+DR2+DR4</t>
  </si>
  <si>
    <t>Rozvaděč 42U 800x900 19"</t>
  </si>
  <si>
    <t>ks</t>
  </si>
  <si>
    <t>Rozvodný pabel 5*230V s přepěť ochranou</t>
  </si>
  <si>
    <t>Patch panel 24 port</t>
  </si>
  <si>
    <t>Vyvazovací panel</t>
  </si>
  <si>
    <t>Žlab parapetní Al</t>
  </si>
  <si>
    <t>m</t>
  </si>
  <si>
    <t>Kabel Cat 5e</t>
  </si>
  <si>
    <t>Kostka Cat 5e</t>
  </si>
  <si>
    <t>Police hluboká 600x750</t>
  </si>
  <si>
    <t>Rekonstrukce optiky</t>
  </si>
  <si>
    <t>Montážní sada</t>
  </si>
  <si>
    <t>Instalační materiál</t>
  </si>
  <si>
    <t>Aktivní prvky</t>
  </si>
  <si>
    <t>SWITCH 44xGB4xRJ/SFP</t>
  </si>
  <si>
    <t xml:space="preserve">SWITCH 24xGB4xRJ/SFP </t>
  </si>
  <si>
    <t>SWITCH 8xGB2xRJ/SFP POE</t>
  </si>
  <si>
    <t>Centrální řídící prvek - router</t>
  </si>
  <si>
    <t>iE WiFi Client</t>
  </si>
  <si>
    <t>E-iE card UTM</t>
  </si>
  <si>
    <t>DualBand Radio WAC</t>
  </si>
  <si>
    <t>1000Base-SX SFP MM Tr</t>
  </si>
  <si>
    <t xml:space="preserve">SERVER E3-1225v5 2*1TB, 16 GBNIC 2x1Gb </t>
  </si>
  <si>
    <t>SERVER E5-2620v4, 16GB, 2x300GB SAS 4x 4TB, 2xNIC 1GB</t>
  </si>
  <si>
    <t>Počítače</t>
  </si>
  <si>
    <t>SW pro řízení učebny</t>
  </si>
  <si>
    <t>CELKEM</t>
  </si>
  <si>
    <t>Celkem včetně DPH</t>
  </si>
  <si>
    <t>Monitor 24" IPS</t>
  </si>
  <si>
    <t>PC CPU min i5-3Ghz, 8GB/256GB/NIC 1Gb včetně SW OS WIN 10 P</t>
  </si>
  <si>
    <t>NB 15.6", CPU min i5-3Ghz, 8GB/256GB/NIC 1Gb včetně SW OS WIN 10 P</t>
  </si>
  <si>
    <r>
      <t>Interaktivní tabule, dataprojektor, SW včetně instalace, zprovoznění a zaškolení</t>
    </r>
    <r>
      <rPr>
        <sz val="11"/>
        <color rgb="FF000000"/>
        <rFont val="Calibri"/>
        <family val="2"/>
        <charset val="238"/>
      </rPr>
      <t>.</t>
    </r>
  </si>
  <si>
    <t>Zadavatel doporučuje využití cenových balíčků pro školy, dodávka je určená základním školám a musí být určená pro český trh</t>
  </si>
  <si>
    <t>Požadavky: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</si>
  <si>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Ovládání tabule - dotykem s možností psaní a ovládání jak dotykem, tak popisovačem i perem.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</si>
  <si>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Použitá snímací technologie nesmí vyžadovat výhradní použití speciálních technických pomůcek (per) pro ovládání tabule, snímací technologie pro přesný dotyk.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</si>
  <si>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Minimálně 2 současné dotyky (gesta), nebo 2 současné dotyky pro psaní, nebo 2 současné dotyky pro psaní a ovládání.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</si>
  <si>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V dodávce minimálně dvě pera (pasivní, bez nutnosti napájení, bezúdržbová).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</si>
  <si>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Aktivní polička, řešící přepínání psaní/dotyku/mazání, na poličce vyhrazená tlačítka kalibrace, pravého tlačítka myši, virtuální klávesnice.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</si>
  <si>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Formát velikosti interaktivní tabule v poměru 16:10.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</si>
  <si>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Velikost interaktivní tabule mezi 190x120 a 210x135-cm.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</si>
  <si>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Záruka - min. 60 měsíců.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</si>
  <si>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Sw pro ovládání tabule s podporou operačního systému Windows® 7, Windows® 8, Windows® 10 a Mac® OS X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</si>
  <si>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Ozvučení učebny včetně Instalace - stereo ozvučení - min. výkon 2x15W. Integrované ovládání hlasitosti na čelní stěně spřažené s vypínačem, externí zdroj.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</si>
  <si>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Instalace ozvučení - kabelové rozvody v nástěnných a nášlapných lištách včetně příslušenství v min. rozsahu, audio připojeni, napájení.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</si>
  <si>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Držáky na zeď interaktivní tabule výškově nastavitelný, stejný výrobce jako tabule.  Záruka min 24 měsíců.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</si>
  <si>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Včetně dvou křídel – pro Slovan </t>
    </r>
  </si>
  <si>
    <t>Dataprojektor včetně instalace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</si>
  <si>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technologie zobrazení: 3LCD. Nativní rozlišení XGA (1280x800 bodů).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</si>
  <si>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Formát 16:10, pevný zoom.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</si>
  <si>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Ultrakrátká projekční vzdálenost projekční poměr max 0,31:1.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</si>
  <si>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Světelný tok min 3200 ANSI Im, kontrast min 10000:1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</si>
  <si>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Životnost lampy minimálně 4000 hod v běžném režimu svícení ( ne ECO).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</si>
  <si>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Přímá projekce (bez odrazného zrcadla ).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</si>
  <si>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Dodávka projektoru včetně originální nástěnného držáku od stejného výrobce jako je projektor.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</si>
  <si>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Záruka min 36 měsíců stroj a 36 měsíců lampa.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</si>
  <si>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Instalace projektoru - kabelové rozvody v nástěnných a nášlapných lištách včetně příslušenství v min. rozsahu: VGA/HDMI připojeni, napájeni.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</si>
  <si>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Napájení vedeno v liště a přerušeno vypínačem s doutnavkou, napájení umožňující současné připojení až 5-ti spotřebičů s možností jejich současného centrálního vypnutí.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</si>
  <si>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     </t>
    </r>
    <r>
      <rPr>
        <sz val="11"/>
        <color rgb="FF000000"/>
        <rFont val="Calibri"/>
        <family val="2"/>
        <charset val="238"/>
      </rPr>
      <t>Instalace interaktivní tabule: bezdrátově nebo kabelové rozvody v nástěnných a nášlapných lištách včetně příslušenství v min. rozsahu: USB připojení, napájení. Napájeni vedeno v liště a přerušeno vypínačem s doutnavkou. Napájeni umožňující současné připojení až 5-ti spotřebičů s možnosti jejich současného centrálního vypnutí. Součástí instalace bude revizní zpráva k rozšíření elektrických obvodů. Rozvody budou vyvedeny do místa určeném odběratelem a to včetně zapojení k PC.</t>
    </r>
  </si>
  <si>
    <t>Interaktivní tabule  viz. Specifikace níže</t>
  </si>
  <si>
    <t>Datprojektor 3200 viz specifikace níže</t>
  </si>
  <si>
    <t>Ostatní náklady</t>
  </si>
  <si>
    <t>kpl</t>
  </si>
  <si>
    <t>Doprava, zprovoznění, zkušební provoz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</si>
</sst>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i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Symbol"/>
      <family val="1"/>
      <charset val="2"/>
    </font>
    <font>
      <sz val="7"/>
      <color rgb="FF000000"/>
      <name val="Times New Roman"/>
      <family val="1"/>
      <charset val="238"/>
    </font>
    <font>
      <sz val="10"/>
      <name val="Arial CE"/>
      <charset val="238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/>
    <xf numFmtId="0" fontId="0" fillId="0" borderId="5" xfId="0" applyBorder="1"/>
    <xf numFmtId="0" fontId="0" fillId="0" borderId="6" xfId="0" applyBorder="1"/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1" xfId="0" applyBorder="1"/>
    <xf numFmtId="0" fontId="0" fillId="0" borderId="14" xfId="0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3" fillId="3" borderId="22" xfId="0" applyFont="1" applyFill="1" applyBorder="1"/>
    <xf numFmtId="0" fontId="0" fillId="3" borderId="23" xfId="0" applyFill="1" applyBorder="1"/>
    <xf numFmtId="0" fontId="0" fillId="3" borderId="24" xfId="0" applyFill="1" applyBorder="1"/>
    <xf numFmtId="0" fontId="0" fillId="3" borderId="25" xfId="0" applyFill="1" applyBorder="1"/>
    <xf numFmtId="1" fontId="0" fillId="3" borderId="24" xfId="0" applyNumberFormat="1" applyFill="1" applyBorder="1"/>
    <xf numFmtId="164" fontId="0" fillId="3" borderId="26" xfId="0" applyNumberFormat="1" applyFill="1" applyBorder="1"/>
    <xf numFmtId="164" fontId="0" fillId="3" borderId="21" xfId="0" applyNumberFormat="1" applyFill="1" applyBorder="1"/>
    <xf numFmtId="0" fontId="0" fillId="0" borderId="15" xfId="0" applyBorder="1"/>
    <xf numFmtId="0" fontId="0" fillId="0" borderId="27" xfId="0" applyBorder="1"/>
    <xf numFmtId="0" fontId="0" fillId="0" borderId="17" xfId="0" applyBorder="1"/>
    <xf numFmtId="0" fontId="0" fillId="0" borderId="18" xfId="0" applyBorder="1"/>
    <xf numFmtId="1" fontId="0" fillId="0" borderId="17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1" fontId="0" fillId="0" borderId="29" xfId="0" applyNumberFormat="1" applyBorder="1"/>
    <xf numFmtId="164" fontId="0" fillId="0" borderId="31" xfId="0" applyNumberFormat="1" applyBorder="1"/>
    <xf numFmtId="0" fontId="0" fillId="0" borderId="16" xfId="0" applyBorder="1"/>
    <xf numFmtId="164" fontId="0" fillId="0" borderId="0" xfId="0" applyNumberFormat="1"/>
    <xf numFmtId="0" fontId="3" fillId="4" borderId="22" xfId="0" applyFont="1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1" fontId="0" fillId="4" borderId="24" xfId="0" applyNumberFormat="1" applyFill="1" applyBorder="1"/>
    <xf numFmtId="164" fontId="0" fillId="4" borderId="26" xfId="0" applyNumberFormat="1" applyFill="1" applyBorder="1"/>
    <xf numFmtId="164" fontId="0" fillId="4" borderId="21" xfId="0" applyNumberFormat="1" applyFill="1" applyBorder="1"/>
    <xf numFmtId="0" fontId="4" fillId="0" borderId="28" xfId="0" applyFont="1" applyBorder="1"/>
    <xf numFmtId="0" fontId="5" fillId="5" borderId="32" xfId="0" applyFont="1" applyFill="1" applyBorder="1"/>
    <xf numFmtId="0" fontId="5" fillId="5" borderId="11" xfId="0" applyFont="1" applyFill="1" applyBorder="1"/>
    <xf numFmtId="0" fontId="5" fillId="5" borderId="33" xfId="0" applyFont="1" applyFill="1" applyBorder="1"/>
    <xf numFmtId="0" fontId="5" fillId="5" borderId="34" xfId="0" applyFont="1" applyFill="1" applyBorder="1"/>
    <xf numFmtId="0" fontId="5" fillId="5" borderId="35" xfId="0" applyFont="1" applyFill="1" applyBorder="1"/>
    <xf numFmtId="164" fontId="5" fillId="5" borderId="36" xfId="0" applyNumberFormat="1" applyFont="1" applyFill="1" applyBorder="1"/>
    <xf numFmtId="0" fontId="5" fillId="6" borderId="32" xfId="0" applyFont="1" applyFill="1" applyBorder="1"/>
    <xf numFmtId="0" fontId="5" fillId="6" borderId="11" xfId="0" applyFont="1" applyFill="1" applyBorder="1"/>
    <xf numFmtId="0" fontId="5" fillId="6" borderId="33" xfId="0" applyFont="1" applyFill="1" applyBorder="1"/>
    <xf numFmtId="0" fontId="5" fillId="6" borderId="34" xfId="0" applyFont="1" applyFill="1" applyBorder="1"/>
    <xf numFmtId="0" fontId="5" fillId="6" borderId="35" xfId="0" applyFont="1" applyFill="1" applyBorder="1"/>
    <xf numFmtId="164" fontId="5" fillId="6" borderId="36" xfId="0" applyNumberFormat="1" applyFont="1" applyFill="1" applyBorder="1"/>
    <xf numFmtId="164" fontId="5" fillId="6" borderId="14" xfId="0" applyNumberFormat="1" applyFont="1" applyFill="1" applyBorder="1"/>
    <xf numFmtId="0" fontId="6" fillId="0" borderId="0" xfId="0" applyFont="1"/>
    <xf numFmtId="14" fontId="6" fillId="0" borderId="0" xfId="0" applyNumberFormat="1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 indent="5"/>
    </xf>
    <xf numFmtId="0" fontId="0" fillId="0" borderId="0" xfId="0" applyBorder="1"/>
    <xf numFmtId="0" fontId="0" fillId="0" borderId="38" xfId="0" applyBorder="1"/>
    <xf numFmtId="1" fontId="0" fillId="0" borderId="37" xfId="0" applyNumberFormat="1" applyBorder="1"/>
    <xf numFmtId="164" fontId="0" fillId="0" borderId="39" xfId="0" applyNumberFormat="1" applyBorder="1"/>
    <xf numFmtId="0" fontId="11" fillId="0" borderId="22" xfId="0" applyFont="1" applyFill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2" fillId="0" borderId="18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tabSelected="1" view="pageLayout" zoomScale="55" zoomScaleNormal="55" zoomScalePageLayoutView="55" workbookViewId="0">
      <selection activeCell="D8" sqref="D8"/>
    </sheetView>
  </sheetViews>
  <sheetFormatPr defaultRowHeight="14.4" x14ac:dyDescent="0.3"/>
  <cols>
    <col min="1" max="1" width="55.44140625" bestFit="1" customWidth="1"/>
    <col min="2" max="2" width="4.5546875" customWidth="1"/>
    <col min="3" max="3" width="3.44140625" bestFit="1" customWidth="1"/>
    <col min="4" max="4" width="8.109375" bestFit="1" customWidth="1"/>
    <col min="5" max="5" width="8.44140625" bestFit="1" customWidth="1"/>
    <col min="6" max="6" width="16.5546875" bestFit="1" customWidth="1"/>
    <col min="7" max="7" width="8.33203125" bestFit="1" customWidth="1"/>
    <col min="8" max="8" width="8.44140625" bestFit="1" customWidth="1"/>
    <col min="9" max="9" width="15.5546875" customWidth="1"/>
    <col min="10" max="10" width="16.5546875" bestFit="1" customWidth="1"/>
    <col min="12" max="12" width="14" bestFit="1" customWidth="1"/>
  </cols>
  <sheetData>
    <row r="1" spans="1:10" ht="15.75" thickBot="1" x14ac:dyDescent="0.3">
      <c r="A1" s="1"/>
      <c r="B1" s="2"/>
      <c r="C1" s="2"/>
      <c r="D1" s="2"/>
      <c r="E1" s="2"/>
      <c r="F1" s="2"/>
      <c r="G1" s="2"/>
      <c r="H1" s="2"/>
      <c r="I1" s="2"/>
      <c r="J1" s="3"/>
    </row>
    <row r="2" spans="1:10" ht="19.2" x14ac:dyDescent="0.35">
      <c r="A2" s="73" t="s">
        <v>0</v>
      </c>
      <c r="B2" s="74"/>
      <c r="C2" s="75"/>
      <c r="D2" s="75"/>
      <c r="E2" s="75"/>
      <c r="F2" s="75"/>
      <c r="G2" s="75"/>
      <c r="H2" s="75"/>
      <c r="I2" s="75"/>
      <c r="J2" s="76"/>
    </row>
    <row r="3" spans="1:10" ht="15.75" thickBot="1" x14ac:dyDescent="0.3">
      <c r="A3" s="4"/>
      <c r="B3" s="5"/>
      <c r="C3" s="6"/>
      <c r="D3" s="6"/>
      <c r="E3" s="6"/>
      <c r="F3" s="6"/>
      <c r="G3" s="6"/>
      <c r="H3" s="6"/>
      <c r="I3" s="6"/>
      <c r="J3" s="7"/>
    </row>
    <row r="4" spans="1:10" ht="20.399999999999999" thickTop="1" thickBot="1" x14ac:dyDescent="0.4">
      <c r="A4" s="77" t="s">
        <v>1</v>
      </c>
      <c r="B4" s="78"/>
      <c r="C4" s="79"/>
      <c r="D4" s="79"/>
      <c r="E4" s="79"/>
      <c r="F4" s="79"/>
      <c r="G4" s="79"/>
      <c r="H4" s="79"/>
      <c r="I4" s="79"/>
      <c r="J4" s="80"/>
    </row>
    <row r="5" spans="1:10" ht="15" thickBot="1" x14ac:dyDescent="0.35">
      <c r="A5" s="8"/>
      <c r="B5" s="9"/>
      <c r="C5" s="10"/>
      <c r="D5" s="11" t="s">
        <v>2</v>
      </c>
      <c r="E5" s="12"/>
      <c r="F5" s="10"/>
      <c r="G5" s="11" t="s">
        <v>3</v>
      </c>
      <c r="H5" s="12"/>
      <c r="I5" s="10"/>
      <c r="J5" s="13"/>
    </row>
    <row r="6" spans="1:10" x14ac:dyDescent="0.3">
      <c r="A6" s="14"/>
      <c r="B6" s="15"/>
      <c r="C6" s="16" t="s">
        <v>4</v>
      </c>
      <c r="D6" s="17" t="s">
        <v>5</v>
      </c>
      <c r="E6" s="18" t="s">
        <v>6</v>
      </c>
      <c r="F6" s="19" t="s">
        <v>7</v>
      </c>
      <c r="G6" s="17" t="s">
        <v>5</v>
      </c>
      <c r="H6" s="18" t="s">
        <v>6</v>
      </c>
      <c r="I6" s="19" t="s">
        <v>7</v>
      </c>
      <c r="J6" s="20" t="s">
        <v>8</v>
      </c>
    </row>
    <row r="7" spans="1:10" ht="15" thickBot="1" x14ac:dyDescent="0.35">
      <c r="A7" s="21" t="s">
        <v>9</v>
      </c>
      <c r="B7" s="22"/>
      <c r="C7" s="23"/>
      <c r="D7" s="24"/>
      <c r="E7" s="25"/>
      <c r="F7" s="26"/>
      <c r="G7" s="24"/>
      <c r="H7" s="25"/>
      <c r="I7" s="26"/>
      <c r="J7" s="27"/>
    </row>
    <row r="8" spans="1:10" x14ac:dyDescent="0.3">
      <c r="A8" s="28" t="s">
        <v>10</v>
      </c>
      <c r="B8" s="29"/>
      <c r="C8" s="30" t="s">
        <v>11</v>
      </c>
      <c r="D8" s="82">
        <v>3</v>
      </c>
      <c r="E8" s="32"/>
      <c r="F8" s="33">
        <f t="shared" ref="F8:F13" si="0">E8*D8</f>
        <v>0</v>
      </c>
      <c r="G8" s="31">
        <v>2</v>
      </c>
      <c r="H8" s="32"/>
      <c r="I8" s="33">
        <f t="shared" ref="I8:I18" si="1">H8*G8</f>
        <v>0</v>
      </c>
      <c r="J8" s="34">
        <f t="shared" ref="J8:J18" si="2">I8+F8</f>
        <v>0</v>
      </c>
    </row>
    <row r="9" spans="1:10" x14ac:dyDescent="0.3">
      <c r="A9" s="35" t="s">
        <v>12</v>
      </c>
      <c r="B9" s="29"/>
      <c r="C9" s="36" t="s">
        <v>11</v>
      </c>
      <c r="D9" s="37">
        <v>4</v>
      </c>
      <c r="E9" s="38"/>
      <c r="F9" s="39">
        <f t="shared" si="0"/>
        <v>0</v>
      </c>
      <c r="G9" s="37">
        <v>4</v>
      </c>
      <c r="H9" s="38"/>
      <c r="I9" s="39">
        <f t="shared" si="1"/>
        <v>0</v>
      </c>
      <c r="J9" s="34">
        <f t="shared" si="2"/>
        <v>0</v>
      </c>
    </row>
    <row r="10" spans="1:10" ht="15" x14ac:dyDescent="0.25">
      <c r="A10" s="28" t="s">
        <v>13</v>
      </c>
      <c r="B10" s="40"/>
      <c r="C10" s="30" t="s">
        <v>11</v>
      </c>
      <c r="D10" s="31">
        <v>4</v>
      </c>
      <c r="E10" s="32"/>
      <c r="F10" s="33">
        <f t="shared" si="0"/>
        <v>0</v>
      </c>
      <c r="G10" s="31">
        <v>4</v>
      </c>
      <c r="H10" s="32"/>
      <c r="I10" s="33">
        <f t="shared" si="1"/>
        <v>0</v>
      </c>
      <c r="J10" s="34">
        <f t="shared" si="2"/>
        <v>0</v>
      </c>
    </row>
    <row r="11" spans="1:10" x14ac:dyDescent="0.3">
      <c r="A11" s="35" t="s">
        <v>14</v>
      </c>
      <c r="B11" s="29"/>
      <c r="C11" s="36" t="s">
        <v>11</v>
      </c>
      <c r="D11" s="37">
        <v>4</v>
      </c>
      <c r="E11" s="38"/>
      <c r="F11" s="39">
        <f>E11*D11</f>
        <v>0</v>
      </c>
      <c r="G11" s="37">
        <v>4</v>
      </c>
      <c r="H11" s="38"/>
      <c r="I11" s="39">
        <f t="shared" si="1"/>
        <v>0</v>
      </c>
      <c r="J11" s="34">
        <f t="shared" si="2"/>
        <v>0</v>
      </c>
    </row>
    <row r="12" spans="1:10" x14ac:dyDescent="0.3">
      <c r="A12" s="35" t="s">
        <v>15</v>
      </c>
      <c r="B12" s="29"/>
      <c r="C12" s="36" t="s">
        <v>16</v>
      </c>
      <c r="D12" s="37">
        <v>40</v>
      </c>
      <c r="E12" s="38"/>
      <c r="F12" s="39">
        <f>E12*D12</f>
        <v>0</v>
      </c>
      <c r="G12" s="37">
        <v>40</v>
      </c>
      <c r="H12" s="38"/>
      <c r="I12" s="39">
        <f t="shared" si="1"/>
        <v>0</v>
      </c>
      <c r="J12" s="34">
        <f t="shared" si="2"/>
        <v>0</v>
      </c>
    </row>
    <row r="13" spans="1:10" ht="15" x14ac:dyDescent="0.25">
      <c r="A13" s="28" t="s">
        <v>17</v>
      </c>
      <c r="B13" s="40"/>
      <c r="C13" s="30" t="s">
        <v>16</v>
      </c>
      <c r="D13" s="31">
        <v>915</v>
      </c>
      <c r="E13" s="32"/>
      <c r="F13" s="33">
        <f t="shared" si="0"/>
        <v>0</v>
      </c>
      <c r="G13" s="31">
        <v>915</v>
      </c>
      <c r="H13" s="32"/>
      <c r="I13" s="33">
        <f t="shared" si="1"/>
        <v>0</v>
      </c>
      <c r="J13" s="34">
        <f t="shared" si="2"/>
        <v>0</v>
      </c>
    </row>
    <row r="14" spans="1:10" ht="15" x14ac:dyDescent="0.25">
      <c r="A14" s="35" t="s">
        <v>18</v>
      </c>
      <c r="B14" s="29"/>
      <c r="C14" s="36" t="s">
        <v>11</v>
      </c>
      <c r="D14" s="37">
        <v>96</v>
      </c>
      <c r="E14" s="38"/>
      <c r="F14" s="39">
        <f>E14*D14</f>
        <v>0</v>
      </c>
      <c r="G14" s="37">
        <v>96</v>
      </c>
      <c r="H14" s="38"/>
      <c r="I14" s="39">
        <f>H14*G14</f>
        <v>0</v>
      </c>
      <c r="J14" s="34">
        <f t="shared" si="2"/>
        <v>0</v>
      </c>
    </row>
    <row r="15" spans="1:10" x14ac:dyDescent="0.3">
      <c r="A15" s="35" t="s">
        <v>19</v>
      </c>
      <c r="B15" s="29"/>
      <c r="C15" s="36" t="s">
        <v>11</v>
      </c>
      <c r="D15" s="37">
        <v>4</v>
      </c>
      <c r="E15" s="38"/>
      <c r="F15" s="39">
        <f t="shared" ref="F15:F16" si="3">E15*D15</f>
        <v>0</v>
      </c>
      <c r="G15" s="37">
        <v>4</v>
      </c>
      <c r="H15" s="38"/>
      <c r="I15" s="39">
        <f t="shared" ref="I15:I16" si="4">H15*G15</f>
        <v>0</v>
      </c>
      <c r="J15" s="34">
        <f t="shared" si="2"/>
        <v>0</v>
      </c>
    </row>
    <row r="16" spans="1:10" ht="15" x14ac:dyDescent="0.25">
      <c r="A16" s="35" t="s">
        <v>20</v>
      </c>
      <c r="B16" s="29"/>
      <c r="C16" s="36" t="s">
        <v>11</v>
      </c>
      <c r="D16" s="37">
        <v>1</v>
      </c>
      <c r="E16" s="38"/>
      <c r="F16" s="39">
        <f t="shared" si="3"/>
        <v>0</v>
      </c>
      <c r="G16" s="37">
        <v>1</v>
      </c>
      <c r="H16" s="38"/>
      <c r="I16" s="39">
        <f t="shared" si="4"/>
        <v>0</v>
      </c>
      <c r="J16" s="34">
        <f t="shared" si="2"/>
        <v>0</v>
      </c>
    </row>
    <row r="17" spans="1:12" x14ac:dyDescent="0.3">
      <c r="A17" s="35" t="s">
        <v>21</v>
      </c>
      <c r="B17" s="29"/>
      <c r="C17" s="36" t="s">
        <v>11</v>
      </c>
      <c r="D17" s="37">
        <v>40</v>
      </c>
      <c r="E17" s="38"/>
      <c r="F17" s="39">
        <f>E17*D17</f>
        <v>0</v>
      </c>
      <c r="G17" s="37">
        <v>40</v>
      </c>
      <c r="H17" s="38"/>
      <c r="I17" s="39">
        <f>H17*G17</f>
        <v>0</v>
      </c>
      <c r="J17" s="34">
        <f t="shared" si="2"/>
        <v>0</v>
      </c>
    </row>
    <row r="18" spans="1:12" x14ac:dyDescent="0.3">
      <c r="A18" s="35" t="s">
        <v>22</v>
      </c>
      <c r="B18" s="29"/>
      <c r="C18" s="36" t="s">
        <v>11</v>
      </c>
      <c r="D18" s="37">
        <v>1</v>
      </c>
      <c r="E18" s="38"/>
      <c r="F18" s="39">
        <f>E18*D18</f>
        <v>0</v>
      </c>
      <c r="G18" s="37">
        <v>1</v>
      </c>
      <c r="H18" s="38"/>
      <c r="I18" s="39">
        <f t="shared" si="1"/>
        <v>0</v>
      </c>
      <c r="J18" s="34">
        <f t="shared" si="2"/>
        <v>0</v>
      </c>
      <c r="L18" s="41"/>
    </row>
    <row r="19" spans="1:12" ht="15" thickBot="1" x14ac:dyDescent="0.35">
      <c r="A19" s="42" t="s">
        <v>23</v>
      </c>
      <c r="B19" s="43"/>
      <c r="C19" s="44"/>
      <c r="D19" s="45"/>
      <c r="E19" s="46"/>
      <c r="F19" s="47"/>
      <c r="G19" s="45"/>
      <c r="H19" s="46"/>
      <c r="I19" s="47"/>
      <c r="J19" s="48"/>
      <c r="L19" s="41"/>
    </row>
    <row r="20" spans="1:12" ht="15" x14ac:dyDescent="0.25">
      <c r="A20" s="28" t="s">
        <v>24</v>
      </c>
      <c r="B20" s="29"/>
      <c r="C20" s="30" t="s">
        <v>11</v>
      </c>
      <c r="D20" s="31">
        <v>1</v>
      </c>
      <c r="E20" s="32"/>
      <c r="F20" s="33">
        <f t="shared" ref="F20:F29" si="5">E20*D20</f>
        <v>0</v>
      </c>
      <c r="G20" s="31">
        <v>1</v>
      </c>
      <c r="H20" s="32"/>
      <c r="I20" s="33">
        <f t="shared" ref="I20:I30" si="6">H20*G20</f>
        <v>0</v>
      </c>
      <c r="J20" s="34">
        <f t="shared" ref="J20:J30" si="7">I20+F20</f>
        <v>0</v>
      </c>
    </row>
    <row r="21" spans="1:12" ht="15" x14ac:dyDescent="0.25">
      <c r="A21" s="28" t="s">
        <v>25</v>
      </c>
      <c r="B21" s="29"/>
      <c r="C21" s="30" t="s">
        <v>11</v>
      </c>
      <c r="D21" s="31">
        <v>3</v>
      </c>
      <c r="E21" s="32"/>
      <c r="F21" s="33">
        <f t="shared" si="5"/>
        <v>0</v>
      </c>
      <c r="G21" s="31">
        <v>3</v>
      </c>
      <c r="H21" s="32"/>
      <c r="I21" s="33">
        <f t="shared" si="6"/>
        <v>0</v>
      </c>
      <c r="J21" s="34">
        <f t="shared" si="7"/>
        <v>0</v>
      </c>
    </row>
    <row r="22" spans="1:12" ht="15" x14ac:dyDescent="0.25">
      <c r="A22" s="49" t="s">
        <v>26</v>
      </c>
      <c r="B22" s="29"/>
      <c r="C22" s="36" t="s">
        <v>11</v>
      </c>
      <c r="D22" s="37">
        <v>2</v>
      </c>
      <c r="E22" s="38"/>
      <c r="F22" s="39">
        <f t="shared" si="5"/>
        <v>0</v>
      </c>
      <c r="G22" s="37">
        <v>2</v>
      </c>
      <c r="H22" s="38"/>
      <c r="I22" s="39">
        <f t="shared" si="6"/>
        <v>0</v>
      </c>
      <c r="J22" s="34">
        <f t="shared" si="7"/>
        <v>0</v>
      </c>
    </row>
    <row r="23" spans="1:12" x14ac:dyDescent="0.3">
      <c r="A23" s="28" t="s">
        <v>27</v>
      </c>
      <c r="B23" s="29"/>
      <c r="C23" s="30" t="s">
        <v>11</v>
      </c>
      <c r="D23" s="31">
        <v>1</v>
      </c>
      <c r="E23" s="32"/>
      <c r="F23" s="33">
        <f t="shared" si="5"/>
        <v>0</v>
      </c>
      <c r="G23" s="31">
        <v>1</v>
      </c>
      <c r="H23" s="32"/>
      <c r="I23" s="33">
        <f t="shared" si="6"/>
        <v>0</v>
      </c>
      <c r="J23" s="34">
        <f t="shared" si="7"/>
        <v>0</v>
      </c>
    </row>
    <row r="24" spans="1:12" ht="15" x14ac:dyDescent="0.25">
      <c r="A24" s="28" t="s">
        <v>28</v>
      </c>
      <c r="B24" s="29"/>
      <c r="C24" s="30" t="s">
        <v>11</v>
      </c>
      <c r="D24" s="31">
        <v>1</v>
      </c>
      <c r="E24" s="32"/>
      <c r="F24" s="33">
        <f t="shared" si="5"/>
        <v>0</v>
      </c>
      <c r="G24" s="31">
        <v>1</v>
      </c>
      <c r="H24" s="32"/>
      <c r="I24" s="33">
        <f t="shared" si="6"/>
        <v>0</v>
      </c>
      <c r="J24" s="34">
        <f t="shared" si="7"/>
        <v>0</v>
      </c>
    </row>
    <row r="25" spans="1:12" ht="15" x14ac:dyDescent="0.25">
      <c r="A25" s="28" t="s">
        <v>29</v>
      </c>
      <c r="B25" s="29"/>
      <c r="C25" s="30" t="s">
        <v>11</v>
      </c>
      <c r="D25" s="31">
        <v>4</v>
      </c>
      <c r="E25" s="32"/>
      <c r="F25" s="33">
        <f t="shared" si="5"/>
        <v>0</v>
      </c>
      <c r="G25" s="31">
        <v>4</v>
      </c>
      <c r="H25" s="32"/>
      <c r="I25" s="33">
        <f t="shared" si="6"/>
        <v>0</v>
      </c>
      <c r="J25" s="34">
        <f t="shared" si="7"/>
        <v>0</v>
      </c>
    </row>
    <row r="26" spans="1:12" ht="15" x14ac:dyDescent="0.25">
      <c r="A26" s="28" t="s">
        <v>30</v>
      </c>
      <c r="B26" s="29"/>
      <c r="C26" s="30" t="s">
        <v>11</v>
      </c>
      <c r="D26" s="31">
        <v>6</v>
      </c>
      <c r="E26" s="32"/>
      <c r="F26" s="33">
        <f t="shared" si="5"/>
        <v>0</v>
      </c>
      <c r="G26" s="31">
        <v>6</v>
      </c>
      <c r="H26" s="32"/>
      <c r="I26" s="33">
        <f t="shared" si="6"/>
        <v>0</v>
      </c>
      <c r="J26" s="34">
        <f t="shared" si="7"/>
        <v>0</v>
      </c>
    </row>
    <row r="27" spans="1:12" ht="15" x14ac:dyDescent="0.25">
      <c r="A27" s="28" t="s">
        <v>31</v>
      </c>
      <c r="B27" s="29"/>
      <c r="C27" s="30" t="s">
        <v>11</v>
      </c>
      <c r="D27" s="31">
        <v>8</v>
      </c>
      <c r="E27" s="32"/>
      <c r="F27" s="33">
        <f t="shared" si="5"/>
        <v>0</v>
      </c>
      <c r="G27" s="31">
        <v>8</v>
      </c>
      <c r="H27" s="32"/>
      <c r="I27" s="33">
        <f t="shared" si="6"/>
        <v>0</v>
      </c>
      <c r="J27" s="34">
        <f t="shared" si="7"/>
        <v>0</v>
      </c>
      <c r="L27" s="41"/>
    </row>
    <row r="28" spans="1:12" ht="15" x14ac:dyDescent="0.25">
      <c r="A28" s="49" t="s">
        <v>32</v>
      </c>
      <c r="B28" s="29"/>
      <c r="C28" s="36" t="s">
        <v>11</v>
      </c>
      <c r="D28" s="37">
        <v>1</v>
      </c>
      <c r="E28" s="38"/>
      <c r="F28" s="39">
        <f t="shared" si="5"/>
        <v>0</v>
      </c>
      <c r="G28" s="37">
        <v>1</v>
      </c>
      <c r="H28" s="38"/>
      <c r="I28" s="39">
        <f t="shared" si="6"/>
        <v>0</v>
      </c>
      <c r="J28" s="34">
        <f t="shared" si="7"/>
        <v>0</v>
      </c>
    </row>
    <row r="29" spans="1:12" ht="15" x14ac:dyDescent="0.25">
      <c r="A29" s="49" t="s">
        <v>33</v>
      </c>
      <c r="B29" s="29"/>
      <c r="C29" s="36" t="s">
        <v>11</v>
      </c>
      <c r="D29" s="37">
        <v>1</v>
      </c>
      <c r="E29" s="38"/>
      <c r="F29" s="39">
        <f t="shared" si="5"/>
        <v>0</v>
      </c>
      <c r="G29" s="37">
        <v>1</v>
      </c>
      <c r="H29" s="38"/>
      <c r="I29" s="39">
        <f t="shared" si="6"/>
        <v>0</v>
      </c>
      <c r="J29" s="34">
        <f t="shared" si="7"/>
        <v>0</v>
      </c>
    </row>
    <row r="30" spans="1:12" x14ac:dyDescent="0.3">
      <c r="A30" s="35" t="s">
        <v>22</v>
      </c>
      <c r="B30" s="29"/>
      <c r="C30" s="36" t="s">
        <v>11</v>
      </c>
      <c r="D30" s="37">
        <v>1</v>
      </c>
      <c r="E30" s="38"/>
      <c r="F30" s="39">
        <f>E30*D30</f>
        <v>0</v>
      </c>
      <c r="G30" s="37">
        <v>1</v>
      </c>
      <c r="H30" s="38"/>
      <c r="I30" s="39">
        <f t="shared" si="6"/>
        <v>0</v>
      </c>
      <c r="J30" s="34">
        <f t="shared" si="7"/>
        <v>0</v>
      </c>
      <c r="L30" s="41"/>
    </row>
    <row r="31" spans="1:12" ht="15" thickBot="1" x14ac:dyDescent="0.35">
      <c r="A31" s="42" t="s">
        <v>34</v>
      </c>
      <c r="B31" s="43"/>
      <c r="C31" s="44"/>
      <c r="D31" s="45"/>
      <c r="E31" s="46"/>
      <c r="F31" s="47"/>
      <c r="G31" s="45"/>
      <c r="H31" s="46"/>
      <c r="I31" s="47"/>
      <c r="J31" s="48"/>
      <c r="L31" s="41"/>
    </row>
    <row r="32" spans="1:12" x14ac:dyDescent="0.3">
      <c r="A32" s="28" t="s">
        <v>39</v>
      </c>
      <c r="B32" s="29"/>
      <c r="C32" s="30" t="s">
        <v>11</v>
      </c>
      <c r="D32" s="31">
        <v>31</v>
      </c>
      <c r="E32" s="32"/>
      <c r="F32" s="33">
        <f t="shared" ref="F32:F37" si="8">E32*D32</f>
        <v>0</v>
      </c>
      <c r="G32" s="31">
        <v>32</v>
      </c>
      <c r="H32" s="32"/>
      <c r="I32" s="33">
        <f t="shared" ref="I32:I38" si="9">H32*G32</f>
        <v>0</v>
      </c>
      <c r="J32" s="34">
        <f t="shared" ref="J32:J40" si="10">I32+F32</f>
        <v>0</v>
      </c>
    </row>
    <row r="33" spans="1:12" ht="15" x14ac:dyDescent="0.25">
      <c r="A33" s="28" t="s">
        <v>38</v>
      </c>
      <c r="B33" s="29"/>
      <c r="C33" s="30" t="s">
        <v>11</v>
      </c>
      <c r="D33" s="31">
        <v>33</v>
      </c>
      <c r="E33" s="32"/>
      <c r="F33" s="33">
        <f t="shared" si="8"/>
        <v>0</v>
      </c>
      <c r="G33" s="31">
        <v>34</v>
      </c>
      <c r="H33" s="32"/>
      <c r="I33" s="33">
        <f t="shared" si="9"/>
        <v>0</v>
      </c>
      <c r="J33" s="34">
        <f t="shared" si="10"/>
        <v>0</v>
      </c>
    </row>
    <row r="34" spans="1:12" x14ac:dyDescent="0.3">
      <c r="A34" s="28" t="s">
        <v>40</v>
      </c>
      <c r="B34" s="29"/>
      <c r="C34" s="30" t="s">
        <v>11</v>
      </c>
      <c r="D34" s="31">
        <v>14</v>
      </c>
      <c r="E34" s="32"/>
      <c r="F34" s="33">
        <f t="shared" si="8"/>
        <v>0</v>
      </c>
      <c r="G34" s="31">
        <v>14</v>
      </c>
      <c r="H34" s="32"/>
      <c r="I34" s="33">
        <f t="shared" si="9"/>
        <v>0</v>
      </c>
      <c r="J34" s="34">
        <f t="shared" si="10"/>
        <v>0</v>
      </c>
    </row>
    <row r="35" spans="1:12" x14ac:dyDescent="0.3">
      <c r="A35" s="49" t="s">
        <v>69</v>
      </c>
      <c r="B35" s="29"/>
      <c r="C35" s="36" t="s">
        <v>11</v>
      </c>
      <c r="D35" s="37">
        <v>2</v>
      </c>
      <c r="E35" s="38"/>
      <c r="F35" s="39">
        <f t="shared" si="8"/>
        <v>0</v>
      </c>
      <c r="G35" s="37">
        <v>2</v>
      </c>
      <c r="H35" s="38"/>
      <c r="I35" s="39">
        <f t="shared" si="9"/>
        <v>0</v>
      </c>
      <c r="J35" s="34">
        <f t="shared" si="10"/>
        <v>0</v>
      </c>
    </row>
    <row r="36" spans="1:12" x14ac:dyDescent="0.3">
      <c r="A36" s="28" t="s">
        <v>70</v>
      </c>
      <c r="B36" s="29"/>
      <c r="C36" s="30" t="s">
        <v>11</v>
      </c>
      <c r="D36" s="31">
        <v>2</v>
      </c>
      <c r="E36" s="32"/>
      <c r="F36" s="33">
        <f t="shared" si="8"/>
        <v>0</v>
      </c>
      <c r="G36" s="31">
        <v>2</v>
      </c>
      <c r="H36" s="32"/>
      <c r="I36" s="33">
        <f t="shared" si="9"/>
        <v>0</v>
      </c>
      <c r="J36" s="34">
        <f t="shared" si="10"/>
        <v>0</v>
      </c>
    </row>
    <row r="37" spans="1:12" x14ac:dyDescent="0.3">
      <c r="A37" s="28" t="s">
        <v>35</v>
      </c>
      <c r="B37" s="29"/>
      <c r="C37" s="30" t="s">
        <v>11</v>
      </c>
      <c r="D37" s="31">
        <v>2</v>
      </c>
      <c r="E37" s="32"/>
      <c r="F37" s="33">
        <f t="shared" si="8"/>
        <v>0</v>
      </c>
      <c r="G37" s="31">
        <v>2</v>
      </c>
      <c r="H37" s="32"/>
      <c r="I37" s="33">
        <f t="shared" si="9"/>
        <v>0</v>
      </c>
      <c r="J37" s="34">
        <f t="shared" si="10"/>
        <v>0</v>
      </c>
    </row>
    <row r="38" spans="1:12" x14ac:dyDescent="0.3">
      <c r="A38" s="35" t="s">
        <v>22</v>
      </c>
      <c r="B38" s="29"/>
      <c r="C38" s="36" t="s">
        <v>11</v>
      </c>
      <c r="D38" s="37">
        <v>1</v>
      </c>
      <c r="E38" s="38"/>
      <c r="F38" s="39">
        <f>E38*D38</f>
        <v>0</v>
      </c>
      <c r="G38" s="37">
        <v>1</v>
      </c>
      <c r="H38" s="38"/>
      <c r="I38" s="39">
        <f t="shared" si="9"/>
        <v>0</v>
      </c>
      <c r="J38" s="34">
        <f t="shared" si="10"/>
        <v>0</v>
      </c>
      <c r="L38" s="41"/>
    </row>
    <row r="39" spans="1:12" ht="15" thickBot="1" x14ac:dyDescent="0.35">
      <c r="A39" s="42" t="s">
        <v>71</v>
      </c>
      <c r="B39" s="43"/>
      <c r="C39" s="44"/>
      <c r="D39" s="45"/>
      <c r="E39" s="46"/>
      <c r="F39" s="47"/>
      <c r="G39" s="45"/>
      <c r="H39" s="46"/>
      <c r="I39" s="47"/>
      <c r="J39" s="48"/>
      <c r="L39" s="41"/>
    </row>
    <row r="40" spans="1:12" ht="15" thickBot="1" x14ac:dyDescent="0.35">
      <c r="A40" s="72" t="s">
        <v>73</v>
      </c>
      <c r="B40" s="68"/>
      <c r="C40" s="36" t="s">
        <v>72</v>
      </c>
      <c r="D40" s="69">
        <v>1</v>
      </c>
      <c r="E40" s="70"/>
      <c r="F40" s="39">
        <f>E40*D40</f>
        <v>0</v>
      </c>
      <c r="G40" s="69">
        <v>1</v>
      </c>
      <c r="H40" s="70"/>
      <c r="I40" s="71"/>
      <c r="J40" s="34">
        <f t="shared" si="10"/>
        <v>0</v>
      </c>
      <c r="L40" s="41"/>
    </row>
    <row r="41" spans="1:12" ht="15" thickBot="1" x14ac:dyDescent="0.35">
      <c r="A41" s="50" t="s">
        <v>36</v>
      </c>
      <c r="B41" s="51"/>
      <c r="C41" s="52"/>
      <c r="D41" s="53"/>
      <c r="E41" s="54"/>
      <c r="F41" s="55">
        <f>SUM(F8:F40)</f>
        <v>0</v>
      </c>
      <c r="G41" s="53"/>
      <c r="H41" s="54"/>
      <c r="I41" s="55">
        <f>SUM(I8:I40)</f>
        <v>0</v>
      </c>
      <c r="J41" s="55">
        <f>SUM(J8:J40)</f>
        <v>0</v>
      </c>
    </row>
    <row r="42" spans="1:12" ht="15" thickBot="1" x14ac:dyDescent="0.35">
      <c r="A42" s="56" t="s">
        <v>37</v>
      </c>
      <c r="B42" s="57"/>
      <c r="C42" s="58"/>
      <c r="D42" s="59"/>
      <c r="E42" s="60"/>
      <c r="F42" s="61">
        <f>F41*1.21</f>
        <v>0</v>
      </c>
      <c r="G42" s="59"/>
      <c r="H42" s="60"/>
      <c r="I42" s="61">
        <f>I41*1.21</f>
        <v>0</v>
      </c>
      <c r="J42" s="62">
        <f>I42+F42</f>
        <v>0</v>
      </c>
      <c r="L42" s="41"/>
    </row>
    <row r="43" spans="1:12" x14ac:dyDescent="0.3">
      <c r="A43" s="63"/>
    </row>
    <row r="44" spans="1:12" x14ac:dyDescent="0.3">
      <c r="A44" s="64"/>
    </row>
    <row r="45" spans="1:12" x14ac:dyDescent="0.3">
      <c r="A45" s="65" t="s">
        <v>41</v>
      </c>
    </row>
    <row r="46" spans="1:12" x14ac:dyDescent="0.3">
      <c r="A46" s="66" t="s">
        <v>42</v>
      </c>
    </row>
    <row r="47" spans="1:12" x14ac:dyDescent="0.3">
      <c r="A47" s="66"/>
    </row>
    <row r="48" spans="1:12" x14ac:dyDescent="0.3">
      <c r="A48" s="66" t="s">
        <v>43</v>
      </c>
    </row>
    <row r="49" spans="1:10" x14ac:dyDescent="0.3">
      <c r="A49" s="67" t="s">
        <v>44</v>
      </c>
    </row>
    <row r="50" spans="1:10" x14ac:dyDescent="0.3">
      <c r="A50" s="67" t="s">
        <v>45</v>
      </c>
    </row>
    <row r="51" spans="1:10" x14ac:dyDescent="0.3">
      <c r="A51" s="67" t="s">
        <v>46</v>
      </c>
    </row>
    <row r="52" spans="1:10" x14ac:dyDescent="0.3">
      <c r="A52" s="67" t="s">
        <v>47</v>
      </c>
    </row>
    <row r="53" spans="1:10" x14ac:dyDescent="0.3">
      <c r="A53" s="67" t="s">
        <v>48</v>
      </c>
    </row>
    <row r="54" spans="1:10" x14ac:dyDescent="0.3">
      <c r="A54" s="67" t="s">
        <v>49</v>
      </c>
    </row>
    <row r="55" spans="1:10" x14ac:dyDescent="0.3">
      <c r="A55" s="67" t="s">
        <v>50</v>
      </c>
    </row>
    <row r="56" spans="1:10" x14ac:dyDescent="0.3">
      <c r="A56" s="67" t="s">
        <v>51</v>
      </c>
    </row>
    <row r="57" spans="1:10" ht="59.25" customHeight="1" x14ac:dyDescent="0.3">
      <c r="A57" s="81" t="s">
        <v>68</v>
      </c>
      <c r="B57" s="81"/>
      <c r="C57" s="81"/>
      <c r="D57" s="81"/>
      <c r="E57" s="81"/>
      <c r="F57" s="81"/>
      <c r="G57" s="81"/>
      <c r="H57" s="81"/>
      <c r="I57" s="81"/>
      <c r="J57" s="81"/>
    </row>
    <row r="58" spans="1:10" x14ac:dyDescent="0.3">
      <c r="A58" s="67" t="s">
        <v>52</v>
      </c>
    </row>
    <row r="59" spans="1:10" x14ac:dyDescent="0.3">
      <c r="A59" s="67" t="s">
        <v>53</v>
      </c>
    </row>
    <row r="60" spans="1:10" x14ac:dyDescent="0.3">
      <c r="A60" s="67" t="s">
        <v>54</v>
      </c>
    </row>
    <row r="61" spans="1:10" x14ac:dyDescent="0.3">
      <c r="A61" s="67" t="s">
        <v>55</v>
      </c>
    </row>
    <row r="62" spans="1:10" x14ac:dyDescent="0.3">
      <c r="A62" s="67" t="s">
        <v>56</v>
      </c>
    </row>
    <row r="63" spans="1:10" x14ac:dyDescent="0.3">
      <c r="A63" s="66"/>
    </row>
    <row r="64" spans="1:10" x14ac:dyDescent="0.3">
      <c r="A64" s="65" t="s">
        <v>57</v>
      </c>
    </row>
    <row r="65" spans="1:1" x14ac:dyDescent="0.3">
      <c r="A65" s="67" t="s">
        <v>58</v>
      </c>
    </row>
    <row r="66" spans="1:1" x14ac:dyDescent="0.3">
      <c r="A66" s="67" t="s">
        <v>59</v>
      </c>
    </row>
    <row r="67" spans="1:1" x14ac:dyDescent="0.3">
      <c r="A67" s="67" t="s">
        <v>60</v>
      </c>
    </row>
    <row r="68" spans="1:1" x14ac:dyDescent="0.3">
      <c r="A68" s="67" t="s">
        <v>61</v>
      </c>
    </row>
    <row r="69" spans="1:1" x14ac:dyDescent="0.3">
      <c r="A69" s="67" t="s">
        <v>62</v>
      </c>
    </row>
    <row r="70" spans="1:1" x14ac:dyDescent="0.3">
      <c r="A70" s="67" t="s">
        <v>63</v>
      </c>
    </row>
    <row r="71" spans="1:1" x14ac:dyDescent="0.3">
      <c r="A71" s="67" t="s">
        <v>64</v>
      </c>
    </row>
    <row r="72" spans="1:1" x14ac:dyDescent="0.3">
      <c r="A72" s="67" t="s">
        <v>65</v>
      </c>
    </row>
    <row r="73" spans="1:1" x14ac:dyDescent="0.3">
      <c r="A73" s="67" t="s">
        <v>66</v>
      </c>
    </row>
    <row r="74" spans="1:1" x14ac:dyDescent="0.3">
      <c r="A74" s="67" t="s">
        <v>67</v>
      </c>
    </row>
    <row r="75" spans="1:1" x14ac:dyDescent="0.3">
      <c r="A75" s="66"/>
    </row>
  </sheetData>
  <mergeCells count="3">
    <mergeCell ref="A2:J2"/>
    <mergeCell ref="A4:J4"/>
    <mergeCell ref="A57:J57"/>
  </mergeCells>
  <pageMargins left="0.70866141732283472" right="0.70866141732283472" top="0.78740157480314965" bottom="0.78740157480314965" header="0.31496062992125984" footer="0.31496062992125984"/>
  <pageSetup paperSize="9" scale="84" fitToHeight="4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uživatel</cp:lastModifiedBy>
  <cp:lastPrinted>2018-11-20T20:13:16Z</cp:lastPrinted>
  <dcterms:created xsi:type="dcterms:W3CDTF">2017-01-19T14:57:21Z</dcterms:created>
  <dcterms:modified xsi:type="dcterms:W3CDTF">2018-12-16T20:33:29Z</dcterms:modified>
</cp:coreProperties>
</file>